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45621"/>
  <fileRecoveryPr repairLoad="1"/>
</workbook>
</file>

<file path=xl/calcChain.xml><?xml version="1.0" encoding="utf-8"?>
<calcChain xmlns="http://schemas.openxmlformats.org/spreadsheetml/2006/main">
  <c r="L3" i="9" l="1"/>
  <c r="I11" i="9"/>
  <c r="J7" i="9"/>
  <c r="M7" i="9" s="1"/>
  <c r="N3" i="9"/>
  <c r="O3" i="9" s="1"/>
  <c r="G1" i="9"/>
  <c r="D1" i="9"/>
  <c r="B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1" i="9"/>
  <c r="F14" i="8"/>
  <c r="D13" i="8"/>
  <c r="D8" i="8"/>
  <c r="D14" i="8"/>
  <c r="D12" i="8"/>
  <c r="D11" i="8"/>
  <c r="D9" i="8"/>
  <c r="D7" i="8"/>
  <c r="D6" i="8"/>
  <c r="B1" i="8"/>
  <c r="C1" i="8"/>
  <c r="A1" i="8"/>
  <c r="I9" i="5"/>
  <c r="K8" i="7"/>
  <c r="K7" i="7"/>
  <c r="L8" i="7" s="1"/>
  <c r="F2" i="7"/>
  <c r="F3" i="7"/>
  <c r="F4" i="7"/>
  <c r="F5" i="7"/>
  <c r="F6" i="7"/>
  <c r="F7" i="7"/>
  <c r="F8" i="7"/>
  <c r="F9" i="7"/>
  <c r="F10" i="7"/>
  <c r="F1" i="7"/>
  <c r="E2" i="7"/>
  <c r="G2" i="7" s="1"/>
  <c r="E3" i="7"/>
  <c r="G3" i="7" s="1"/>
  <c r="E4" i="7"/>
  <c r="G4" i="7" s="1"/>
  <c r="E5" i="7"/>
  <c r="G5" i="7" s="1"/>
  <c r="E6" i="7"/>
  <c r="G6" i="7" s="1"/>
  <c r="E7" i="7"/>
  <c r="G7" i="7" s="1"/>
  <c r="E8" i="7"/>
  <c r="G8" i="7" s="1"/>
  <c r="E9" i="7"/>
  <c r="G9" i="7" s="1"/>
  <c r="E10" i="7"/>
  <c r="G10" i="7" s="1"/>
  <c r="E1" i="7"/>
  <c r="G1" i="7" s="1"/>
  <c r="D3" i="7"/>
  <c r="D4" i="7"/>
  <c r="D7" i="7"/>
  <c r="D8" i="7"/>
  <c r="D1" i="7"/>
  <c r="C2" i="7"/>
  <c r="D2" i="7" s="1"/>
  <c r="C3" i="7"/>
  <c r="C4" i="7"/>
  <c r="C5" i="7"/>
  <c r="D5" i="7" s="1"/>
  <c r="C6" i="7"/>
  <c r="D6" i="7" s="1"/>
  <c r="C7" i="7"/>
  <c r="C8" i="7"/>
  <c r="C9" i="7"/>
  <c r="D9" i="7" s="1"/>
  <c r="C10" i="7"/>
  <c r="D10" i="7" s="1"/>
  <c r="C1" i="7"/>
  <c r="E17" i="6"/>
  <c r="D17" i="6"/>
  <c r="A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F8" i="4"/>
  <c r="G8" i="4" s="1"/>
  <c r="D4" i="5"/>
  <c r="E4" i="5" s="1"/>
  <c r="C4" i="5"/>
  <c r="B3" i="5"/>
  <c r="T14" i="4"/>
  <c r="S15" i="4"/>
  <c r="S14" i="4"/>
  <c r="S11" i="4"/>
  <c r="S12" i="4"/>
  <c r="S9" i="4"/>
  <c r="S10" i="4"/>
  <c r="S8" i="4"/>
  <c r="J24" i="4"/>
  <c r="G25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10" i="4"/>
  <c r="D20" i="4"/>
  <c r="B19" i="4"/>
  <c r="B11" i="4"/>
  <c r="B12" i="4"/>
  <c r="B13" i="4"/>
  <c r="B14" i="4"/>
  <c r="B15" i="4"/>
  <c r="B16" i="4"/>
  <c r="B17" i="4"/>
  <c r="B18" i="4"/>
  <c r="B10" i="4"/>
  <c r="F2" i="4"/>
  <c r="F6" i="4"/>
  <c r="F7" i="4"/>
  <c r="F1" i="4"/>
  <c r="E2" i="4"/>
  <c r="E3" i="4"/>
  <c r="E4" i="4"/>
  <c r="E5" i="4"/>
  <c r="E6" i="4"/>
  <c r="E7" i="4"/>
  <c r="E1" i="4"/>
  <c r="B8" i="4"/>
  <c r="D8" i="4"/>
  <c r="C8" i="4"/>
  <c r="C2" i="4"/>
  <c r="C3" i="4"/>
  <c r="C4" i="4"/>
  <c r="C5" i="4"/>
  <c r="C6" i="4"/>
  <c r="C7" i="4"/>
  <c r="C1" i="4"/>
  <c r="M11" i="9" l="1"/>
  <c r="J11" i="9"/>
  <c r="R9" i="3"/>
  <c r="P9" i="3"/>
  <c r="E2" i="3"/>
  <c r="D2" i="3"/>
  <c r="C2" i="3"/>
  <c r="F2" i="3"/>
  <c r="G2" i="3" s="1"/>
  <c r="K2" i="2"/>
  <c r="M3" i="2"/>
  <c r="N3" i="2"/>
  <c r="M2" i="2"/>
  <c r="O2" i="2" s="1"/>
  <c r="H21" i="2"/>
  <c r="G21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1" i="2"/>
  <c r="F22" i="1"/>
  <c r="G22" i="1" s="1"/>
  <c r="F23" i="1"/>
  <c r="G23" i="1"/>
  <c r="H23" i="1"/>
  <c r="I23" i="1" s="1"/>
  <c r="J23" i="1" s="1"/>
  <c r="J21" i="1"/>
  <c r="I21" i="1"/>
  <c r="H21" i="1"/>
  <c r="G21" i="1"/>
  <c r="F21" i="1"/>
  <c r="K17" i="1"/>
  <c r="K18" i="1" s="1"/>
  <c r="L18" i="1" s="1"/>
  <c r="G17" i="1"/>
  <c r="H17" i="1" s="1"/>
  <c r="H16" i="1"/>
  <c r="H18" i="1" s="1"/>
  <c r="K14" i="1"/>
  <c r="H14" i="1"/>
  <c r="L14" i="1" s="1"/>
  <c r="M14" i="1" s="1"/>
  <c r="G11" i="1"/>
  <c r="H11" i="1" s="1"/>
  <c r="I11" i="1" s="1"/>
  <c r="K11" i="1" s="1"/>
  <c r="D11" i="1"/>
  <c r="A13" i="1"/>
  <c r="B14" i="1"/>
  <c r="E11" i="1" s="1"/>
  <c r="F7" i="1"/>
  <c r="E7" i="1"/>
  <c r="D7" i="1"/>
  <c r="O3" i="2" l="1"/>
  <c r="P3" i="2" s="1"/>
  <c r="Q3" i="2" s="1"/>
  <c r="H22" i="1"/>
  <c r="I22" i="1" s="1"/>
  <c r="J22" i="1" s="1"/>
  <c r="H7" i="1"/>
  <c r="I7" i="1" s="1"/>
  <c r="J7" i="1" s="1"/>
  <c r="G18" i="1"/>
  <c r="F18" i="1" s="1"/>
  <c r="C14" i="1"/>
</calcChain>
</file>

<file path=xl/sharedStrings.xml><?xml version="1.0" encoding="utf-8"?>
<sst xmlns="http://schemas.openxmlformats.org/spreadsheetml/2006/main" count="57" uniqueCount="40">
  <si>
    <t>Έστω x-1 η διάμεσος των διαφορετικών μεταξύ τους αριθμών x-1, 3x+3, 2x-4, όπου x πρώτος αριθμός. Ο μέσος όρος αυτών των αριθμών είναι:</t>
  </si>
  <si>
    <t>x-1</t>
  </si>
  <si>
    <t>P=</t>
  </si>
  <si>
    <t>x</t>
  </si>
  <si>
    <t>A</t>
  </si>
  <si>
    <t>B</t>
  </si>
  <si>
    <t>2x-4</t>
  </si>
  <si>
    <t>3x+3</t>
  </si>
  <si>
    <t>M.O.</t>
  </si>
  <si>
    <t>6x-2=2(3x-1)</t>
  </si>
  <si>
    <t>Χιλιάδες</t>
  </si>
  <si>
    <t>Εκατοντάδες</t>
  </si>
  <si>
    <t>Δεκάδες</t>
  </si>
  <si>
    <t>Μονάδες</t>
  </si>
  <si>
    <t>μισθος</t>
  </si>
  <si>
    <t>υπαλληλοι</t>
  </si>
  <si>
    <t>διευθυντης</t>
  </si>
  <si>
    <t>Αριθμός</t>
  </si>
  <si>
    <t>Πηλίκο</t>
  </si>
  <si>
    <t>Υπόλοιπο</t>
  </si>
  <si>
    <t>μ</t>
  </si>
  <si>
    <t>ν</t>
  </si>
  <si>
    <t>α</t>
  </si>
  <si>
    <t>β</t>
  </si>
  <si>
    <t>γ</t>
  </si>
  <si>
    <t>Α</t>
  </si>
  <si>
    <t>Β</t>
  </si>
  <si>
    <t>Γ</t>
  </si>
  <si>
    <t>m</t>
  </si>
  <si>
    <t>k</t>
  </si>
  <si>
    <t>p</t>
  </si>
  <si>
    <t>2k</t>
  </si>
  <si>
    <t>m+p</t>
  </si>
  <si>
    <t>n=m+p</t>
  </si>
  <si>
    <t>n+3k</t>
  </si>
  <si>
    <t>m+k</t>
  </si>
  <si>
    <t>m+p+3k</t>
  </si>
  <si>
    <t>= 3</t>
  </si>
  <si>
    <t>3k</t>
  </si>
  <si>
    <t>=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</si>
</sst>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000"/>
    <numFmt numFmtId="168" formatCode="0.000%"/>
  </numFmts>
  <fonts count="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rgb="FF22254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0" fontId="0" fillId="0" borderId="0" xfId="1" applyNumberFormat="1" applyFont="1"/>
    <xf numFmtId="0" fontId="0" fillId="0" borderId="0" xfId="0" applyAlignment="1">
      <alignment horizontal="right"/>
    </xf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2" fontId="0" fillId="0" borderId="0" xfId="0" applyNumberFormat="1"/>
    <xf numFmtId="9" fontId="0" fillId="0" borderId="0" xfId="1" applyFont="1" applyAlignment="1">
      <alignment horizontal="center"/>
    </xf>
    <xf numFmtId="0" fontId="0" fillId="3" borderId="0" xfId="0" applyFill="1"/>
    <xf numFmtId="0" fontId="0" fillId="0" borderId="1" xfId="0" applyBorder="1"/>
    <xf numFmtId="13" fontId="0" fillId="0" borderId="0" xfId="0" applyNumberFormat="1"/>
    <xf numFmtId="0" fontId="3" fillId="0" borderId="0" xfId="0" applyFont="1"/>
    <xf numFmtId="168" fontId="0" fillId="0" borderId="0" xfId="0" applyNumberFormat="1"/>
    <xf numFmtId="168" fontId="0" fillId="0" borderId="0" xfId="1" applyNumberFormat="1" applyFont="1"/>
    <xf numFmtId="2" fontId="0" fillId="0" borderId="0" xfId="0" applyNumberFormat="1"/>
    <xf numFmtId="0" fontId="0" fillId="0" borderId="0" xfId="0" quotePrefix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0</xdr:row>
      <xdr:rowOff>171451</xdr:rowOff>
    </xdr:from>
    <xdr:to>
      <xdr:col>14</xdr:col>
      <xdr:colOff>533400</xdr:colOff>
      <xdr:row>8</xdr:row>
      <xdr:rowOff>19051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022" t="24613" r="44284" b="51947"/>
        <a:stretch/>
      </xdr:blipFill>
      <xdr:spPr>
        <a:xfrm>
          <a:off x="6734175" y="171451"/>
          <a:ext cx="2562225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2" workbookViewId="0">
      <selection activeCell="E24" sqref="E24"/>
    </sheetView>
  </sheetViews>
  <sheetFormatPr defaultRowHeight="15" x14ac:dyDescent="0.25"/>
  <cols>
    <col min="3" max="3" width="9.5703125" bestFit="1" customWidth="1"/>
    <col min="4" max="4" width="20.85546875" bestFit="1" customWidth="1"/>
    <col min="6" max="6" width="12.5703125" bestFit="1" customWidth="1"/>
  </cols>
  <sheetData>
    <row r="1" spans="1:13" x14ac:dyDescent="0.25">
      <c r="A1" s="1" t="s">
        <v>0</v>
      </c>
    </row>
    <row r="3" spans="1:13" x14ac:dyDescent="0.25">
      <c r="B3" t="s">
        <v>1</v>
      </c>
      <c r="C3" s="2">
        <v>0.1875</v>
      </c>
    </row>
    <row r="7" spans="1:13" x14ac:dyDescent="0.25">
      <c r="B7" s="3" t="s">
        <v>2</v>
      </c>
      <c r="C7">
        <v>-54.25</v>
      </c>
      <c r="D7" s="6">
        <f>C7^4</f>
        <v>8661616.87890625</v>
      </c>
      <c r="E7">
        <f>(1+3+5+23)/4</f>
        <v>8</v>
      </c>
      <c r="F7" s="5">
        <f>MOD(D7,E7)</f>
        <v>0.87890625</v>
      </c>
      <c r="H7">
        <f>INT(D7/E7)</f>
        <v>1082702</v>
      </c>
      <c r="I7">
        <f>E7*H7</f>
        <v>8661616</v>
      </c>
      <c r="J7" s="5">
        <f>D7-I7</f>
        <v>0.87890625</v>
      </c>
    </row>
    <row r="10" spans="1:13" x14ac:dyDescent="0.25">
      <c r="A10">
        <v>20</v>
      </c>
      <c r="B10">
        <v>1</v>
      </c>
    </row>
    <row r="11" spans="1:13" x14ac:dyDescent="0.25">
      <c r="A11">
        <v>83</v>
      </c>
      <c r="B11">
        <v>3</v>
      </c>
      <c r="D11">
        <f>A11^4</f>
        <v>47458321</v>
      </c>
      <c r="E11">
        <f>MOD(D11,B14)</f>
        <v>1</v>
      </c>
      <c r="F11">
        <v>1</v>
      </c>
      <c r="G11">
        <f>F11*0.1</f>
        <v>0.1</v>
      </c>
      <c r="H11">
        <f>F11+G11</f>
        <v>1.1000000000000001</v>
      </c>
      <c r="I11">
        <f>H11+G11*H11</f>
        <v>1.2100000000000002</v>
      </c>
      <c r="J11">
        <v>50000</v>
      </c>
      <c r="K11">
        <f>I11*J11</f>
        <v>60500.000000000007</v>
      </c>
    </row>
    <row r="12" spans="1:13" x14ac:dyDescent="0.25">
      <c r="A12">
        <v>80</v>
      </c>
      <c r="B12">
        <v>5</v>
      </c>
    </row>
    <row r="13" spans="1:13" x14ac:dyDescent="0.25">
      <c r="A13">
        <f>AVERAGE(A10:A12)</f>
        <v>61</v>
      </c>
      <c r="B13">
        <v>23</v>
      </c>
      <c r="I13">
        <v>1</v>
      </c>
    </row>
    <row r="14" spans="1:13" x14ac:dyDescent="0.25">
      <c r="B14">
        <f>MEDIAN(B10:B13)</f>
        <v>4</v>
      </c>
      <c r="C14">
        <f>A13/B14</f>
        <v>15.25</v>
      </c>
      <c r="F14">
        <v>1550</v>
      </c>
      <c r="G14">
        <v>600</v>
      </c>
      <c r="H14">
        <f>F14*G14</f>
        <v>930000</v>
      </c>
      <c r="I14">
        <v>40</v>
      </c>
      <c r="J14">
        <v>4000</v>
      </c>
      <c r="K14">
        <f>I14*J14</f>
        <v>160000</v>
      </c>
      <c r="L14">
        <f>H14-K14</f>
        <v>770000</v>
      </c>
      <c r="M14">
        <f>L14/(G14-I14)</f>
        <v>1375</v>
      </c>
    </row>
    <row r="16" spans="1:13" x14ac:dyDescent="0.25">
      <c r="F16">
        <v>0.32</v>
      </c>
      <c r="G16" s="7">
        <v>100</v>
      </c>
      <c r="H16">
        <f>F16*G16</f>
        <v>32</v>
      </c>
      <c r="J16" t="s">
        <v>4</v>
      </c>
      <c r="K16">
        <v>0.32</v>
      </c>
    </row>
    <row r="17" spans="5:12" x14ac:dyDescent="0.25">
      <c r="F17">
        <v>0.67</v>
      </c>
      <c r="G17" s="7">
        <f>3*G16</f>
        <v>300</v>
      </c>
      <c r="H17" s="5">
        <f>F17*G17</f>
        <v>201</v>
      </c>
      <c r="J17" t="s">
        <v>5</v>
      </c>
      <c r="K17">
        <f>F17*3</f>
        <v>2.0100000000000002</v>
      </c>
    </row>
    <row r="18" spans="5:12" x14ac:dyDescent="0.25">
      <c r="F18" s="4">
        <f>H18/G18</f>
        <v>0.58250000000000002</v>
      </c>
      <c r="G18" s="7">
        <f>SUM(G16:G17)</f>
        <v>400</v>
      </c>
      <c r="H18">
        <f>SUM(H16:H17)</f>
        <v>233</v>
      </c>
      <c r="K18">
        <f>SUM(K16:K17)</f>
        <v>2.33</v>
      </c>
      <c r="L18">
        <f>K18/4</f>
        <v>0.58250000000000002</v>
      </c>
    </row>
    <row r="21" spans="5:12" x14ac:dyDescent="0.25">
      <c r="E21">
        <v>123</v>
      </c>
      <c r="F21">
        <f>(E21-1)/2</f>
        <v>61</v>
      </c>
      <c r="G21">
        <f>F21/E21</f>
        <v>0.49593495934959347</v>
      </c>
      <c r="H21">
        <f>F21+1</f>
        <v>62</v>
      </c>
      <c r="I21">
        <f>H21/E21</f>
        <v>0.50406504065040647</v>
      </c>
      <c r="J21">
        <f>I21-G21</f>
        <v>8.1300813008129968E-3</v>
      </c>
    </row>
    <row r="22" spans="5:12" x14ac:dyDescent="0.25">
      <c r="E22">
        <v>125</v>
      </c>
      <c r="F22">
        <f>(E22-1)/2</f>
        <v>62</v>
      </c>
      <c r="G22">
        <f>F22/E22</f>
        <v>0.496</v>
      </c>
      <c r="H22">
        <f>F22+1</f>
        <v>63</v>
      </c>
      <c r="I22">
        <f>H22/E22</f>
        <v>0.504</v>
      </c>
      <c r="J22">
        <f>I22-G22</f>
        <v>8.0000000000000071E-3</v>
      </c>
    </row>
    <row r="23" spans="5:12" x14ac:dyDescent="0.25">
      <c r="E23">
        <v>127</v>
      </c>
      <c r="F23">
        <f>(E23-1)/2</f>
        <v>63</v>
      </c>
      <c r="G23">
        <f>F23/E23</f>
        <v>0.49606299212598426</v>
      </c>
      <c r="H23">
        <f>F23+1</f>
        <v>64</v>
      </c>
      <c r="I23">
        <f>H23/E23</f>
        <v>0.50393700787401574</v>
      </c>
      <c r="J23">
        <f>I23-G23</f>
        <v>7.8740157480314821E-3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K4" sqref="K4"/>
    </sheetView>
  </sheetViews>
  <sheetFormatPr defaultRowHeight="15" x14ac:dyDescent="0.25"/>
  <sheetData>
    <row r="1" spans="1:17" x14ac:dyDescent="0.25">
      <c r="A1">
        <v>0</v>
      </c>
      <c r="B1">
        <v>0</v>
      </c>
      <c r="C1">
        <f>MOD(B1,7)</f>
        <v>0</v>
      </c>
      <c r="D1">
        <f>(INT(B1/7))^2</f>
        <v>0</v>
      </c>
      <c r="E1" s="8">
        <f>C1-D1</f>
        <v>0</v>
      </c>
    </row>
    <row r="2" spans="1:17" x14ac:dyDescent="0.25">
      <c r="A2">
        <v>1</v>
      </c>
      <c r="B2">
        <v>1</v>
      </c>
      <c r="C2">
        <f t="shared" ref="C2:C21" si="0">MOD(B2,7)</f>
        <v>1</v>
      </c>
      <c r="D2">
        <f t="shared" ref="D2:D21" si="1">(INT(B2/7))^2</f>
        <v>0</v>
      </c>
      <c r="E2">
        <f t="shared" ref="E2:E21" si="2">C2-D2</f>
        <v>1</v>
      </c>
      <c r="K2">
        <f>K4-K3</f>
        <v>10</v>
      </c>
      <c r="L2">
        <v>16</v>
      </c>
      <c r="M2">
        <f>K2*L2</f>
        <v>160</v>
      </c>
      <c r="N2">
        <v>0</v>
      </c>
      <c r="O2">
        <f>SUM(M2:N2)</f>
        <v>160</v>
      </c>
    </row>
    <row r="3" spans="1:17" x14ac:dyDescent="0.25">
      <c r="A3">
        <v>2</v>
      </c>
      <c r="B3">
        <v>2</v>
      </c>
      <c r="C3">
        <f t="shared" si="0"/>
        <v>2</v>
      </c>
      <c r="D3">
        <f t="shared" si="1"/>
        <v>0</v>
      </c>
      <c r="E3">
        <f t="shared" si="2"/>
        <v>2</v>
      </c>
      <c r="K3">
        <v>15</v>
      </c>
      <c r="L3">
        <v>16</v>
      </c>
      <c r="M3">
        <f>K3*L3</f>
        <v>240</v>
      </c>
      <c r="N3">
        <f>K3*2</f>
        <v>30</v>
      </c>
      <c r="O3">
        <f>SUM(M3:N3)</f>
        <v>270</v>
      </c>
      <c r="P3">
        <f>SUM(O2:O3)</f>
        <v>430</v>
      </c>
      <c r="Q3">
        <f>P3/K4</f>
        <v>17.2</v>
      </c>
    </row>
    <row r="4" spans="1:17" x14ac:dyDescent="0.25">
      <c r="A4">
        <v>3</v>
      </c>
      <c r="B4">
        <v>3</v>
      </c>
      <c r="C4">
        <f t="shared" si="0"/>
        <v>3</v>
      </c>
      <c r="D4">
        <f t="shared" si="1"/>
        <v>0</v>
      </c>
      <c r="E4">
        <f t="shared" si="2"/>
        <v>3</v>
      </c>
      <c r="K4">
        <v>25</v>
      </c>
      <c r="Q4">
        <v>17.2</v>
      </c>
    </row>
    <row r="5" spans="1:17" x14ac:dyDescent="0.25">
      <c r="A5">
        <v>4</v>
      </c>
      <c r="B5">
        <v>4</v>
      </c>
      <c r="C5">
        <f t="shared" si="0"/>
        <v>4</v>
      </c>
      <c r="D5">
        <f t="shared" si="1"/>
        <v>0</v>
      </c>
      <c r="E5">
        <f t="shared" si="2"/>
        <v>4</v>
      </c>
    </row>
    <row r="6" spans="1:17" x14ac:dyDescent="0.25">
      <c r="A6">
        <v>5</v>
      </c>
      <c r="B6">
        <v>5</v>
      </c>
      <c r="C6">
        <f t="shared" si="0"/>
        <v>5</v>
      </c>
      <c r="D6">
        <f t="shared" si="1"/>
        <v>0</v>
      </c>
      <c r="E6">
        <f t="shared" si="2"/>
        <v>5</v>
      </c>
    </row>
    <row r="7" spans="1:17" x14ac:dyDescent="0.25">
      <c r="A7">
        <v>6</v>
      </c>
      <c r="B7">
        <v>6</v>
      </c>
      <c r="C7">
        <f t="shared" si="0"/>
        <v>6</v>
      </c>
      <c r="D7">
        <f t="shared" si="1"/>
        <v>0</v>
      </c>
      <c r="E7">
        <f t="shared" si="2"/>
        <v>6</v>
      </c>
    </row>
    <row r="8" spans="1:17" x14ac:dyDescent="0.25">
      <c r="A8">
        <v>7</v>
      </c>
      <c r="B8">
        <v>7</v>
      </c>
      <c r="C8">
        <f t="shared" si="0"/>
        <v>0</v>
      </c>
      <c r="D8">
        <f t="shared" si="1"/>
        <v>1</v>
      </c>
      <c r="E8">
        <f t="shared" si="2"/>
        <v>-1</v>
      </c>
    </row>
    <row r="9" spans="1:17" x14ac:dyDescent="0.25">
      <c r="A9">
        <v>8</v>
      </c>
      <c r="B9">
        <v>8</v>
      </c>
      <c r="C9">
        <f t="shared" si="0"/>
        <v>1</v>
      </c>
      <c r="D9">
        <f t="shared" si="1"/>
        <v>1</v>
      </c>
      <c r="E9" s="8">
        <f t="shared" si="2"/>
        <v>0</v>
      </c>
    </row>
    <row r="10" spans="1:17" x14ac:dyDescent="0.25">
      <c r="A10">
        <v>9</v>
      </c>
      <c r="B10">
        <v>9</v>
      </c>
      <c r="C10">
        <f t="shared" si="0"/>
        <v>2</v>
      </c>
      <c r="D10">
        <f t="shared" si="1"/>
        <v>1</v>
      </c>
      <c r="E10">
        <f t="shared" si="2"/>
        <v>1</v>
      </c>
    </row>
    <row r="11" spans="1:17" x14ac:dyDescent="0.25">
      <c r="A11">
        <v>10</v>
      </c>
      <c r="B11">
        <v>10</v>
      </c>
      <c r="C11">
        <f t="shared" si="0"/>
        <v>3</v>
      </c>
      <c r="D11">
        <f t="shared" si="1"/>
        <v>1</v>
      </c>
      <c r="E11">
        <f t="shared" si="2"/>
        <v>2</v>
      </c>
    </row>
    <row r="12" spans="1:17" x14ac:dyDescent="0.25">
      <c r="A12">
        <v>11</v>
      </c>
      <c r="B12">
        <v>11</v>
      </c>
      <c r="C12">
        <f t="shared" si="0"/>
        <v>4</v>
      </c>
      <c r="D12">
        <f t="shared" si="1"/>
        <v>1</v>
      </c>
      <c r="E12">
        <f t="shared" si="2"/>
        <v>3</v>
      </c>
    </row>
    <row r="13" spans="1:17" x14ac:dyDescent="0.25">
      <c r="A13">
        <v>12</v>
      </c>
      <c r="B13">
        <v>12</v>
      </c>
      <c r="C13">
        <f t="shared" si="0"/>
        <v>5</v>
      </c>
      <c r="D13">
        <f t="shared" si="1"/>
        <v>1</v>
      </c>
      <c r="E13">
        <f t="shared" si="2"/>
        <v>4</v>
      </c>
    </row>
    <row r="14" spans="1:17" x14ac:dyDescent="0.25">
      <c r="A14">
        <v>13</v>
      </c>
      <c r="B14">
        <v>13</v>
      </c>
      <c r="C14">
        <f t="shared" si="0"/>
        <v>6</v>
      </c>
      <c r="D14">
        <f t="shared" si="1"/>
        <v>1</v>
      </c>
      <c r="E14">
        <f t="shared" si="2"/>
        <v>5</v>
      </c>
    </row>
    <row r="15" spans="1:17" x14ac:dyDescent="0.25">
      <c r="A15">
        <v>14</v>
      </c>
      <c r="B15">
        <v>14</v>
      </c>
      <c r="C15">
        <f t="shared" si="0"/>
        <v>0</v>
      </c>
      <c r="D15">
        <f t="shared" si="1"/>
        <v>4</v>
      </c>
      <c r="E15">
        <f t="shared" si="2"/>
        <v>-4</v>
      </c>
    </row>
    <row r="16" spans="1:17" x14ac:dyDescent="0.25">
      <c r="A16">
        <v>15</v>
      </c>
      <c r="B16">
        <v>15</v>
      </c>
      <c r="C16">
        <f t="shared" si="0"/>
        <v>1</v>
      </c>
      <c r="D16">
        <f t="shared" si="1"/>
        <v>4</v>
      </c>
      <c r="E16">
        <f t="shared" si="2"/>
        <v>-3</v>
      </c>
    </row>
    <row r="17" spans="1:8" x14ac:dyDescent="0.25">
      <c r="A17">
        <v>16</v>
      </c>
      <c r="B17">
        <v>16</v>
      </c>
      <c r="C17">
        <f t="shared" si="0"/>
        <v>2</v>
      </c>
      <c r="D17">
        <f t="shared" si="1"/>
        <v>4</v>
      </c>
      <c r="E17">
        <f t="shared" si="2"/>
        <v>-2</v>
      </c>
    </row>
    <row r="18" spans="1:8" x14ac:dyDescent="0.25">
      <c r="A18">
        <v>17</v>
      </c>
      <c r="B18">
        <v>17</v>
      </c>
      <c r="C18">
        <f t="shared" si="0"/>
        <v>3</v>
      </c>
      <c r="D18">
        <f t="shared" si="1"/>
        <v>4</v>
      </c>
      <c r="E18">
        <f t="shared" si="2"/>
        <v>-1</v>
      </c>
    </row>
    <row r="19" spans="1:8" x14ac:dyDescent="0.25">
      <c r="A19">
        <v>18</v>
      </c>
      <c r="B19">
        <v>18</v>
      </c>
      <c r="C19">
        <f t="shared" si="0"/>
        <v>4</v>
      </c>
      <c r="D19">
        <f t="shared" si="1"/>
        <v>4</v>
      </c>
      <c r="E19" s="8">
        <f t="shared" si="2"/>
        <v>0</v>
      </c>
    </row>
    <row r="20" spans="1:8" x14ac:dyDescent="0.25">
      <c r="A20">
        <v>19</v>
      </c>
      <c r="B20">
        <v>19</v>
      </c>
      <c r="C20">
        <f t="shared" si="0"/>
        <v>5</v>
      </c>
      <c r="D20">
        <f t="shared" si="1"/>
        <v>4</v>
      </c>
      <c r="E20">
        <f t="shared" si="2"/>
        <v>1</v>
      </c>
    </row>
    <row r="21" spans="1:8" x14ac:dyDescent="0.25">
      <c r="A21">
        <v>20</v>
      </c>
      <c r="B21">
        <v>20</v>
      </c>
      <c r="C21">
        <f t="shared" si="0"/>
        <v>6</v>
      </c>
      <c r="D21">
        <f t="shared" si="1"/>
        <v>4</v>
      </c>
      <c r="E21">
        <f t="shared" si="2"/>
        <v>2</v>
      </c>
      <c r="G21" s="9">
        <f>3/21</f>
        <v>0.14285714285714285</v>
      </c>
      <c r="H21" s="2">
        <f>G21</f>
        <v>0.14285714285714285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D8" sqref="D8"/>
    </sheetView>
  </sheetViews>
  <sheetFormatPr defaultRowHeight="15" x14ac:dyDescent="0.25"/>
  <cols>
    <col min="6" max="6" width="12.5703125" customWidth="1"/>
  </cols>
  <sheetData>
    <row r="1" spans="1:18" x14ac:dyDescent="0.25">
      <c r="A1" t="s">
        <v>3</v>
      </c>
      <c r="C1" t="s">
        <v>6</v>
      </c>
      <c r="D1" t="s">
        <v>1</v>
      </c>
      <c r="E1" t="s">
        <v>7</v>
      </c>
      <c r="F1" t="s">
        <v>9</v>
      </c>
      <c r="G1" t="s">
        <v>8</v>
      </c>
    </row>
    <row r="2" spans="1:18" x14ac:dyDescent="0.25">
      <c r="A2">
        <v>2</v>
      </c>
      <c r="C2">
        <f>2*A2-4</f>
        <v>0</v>
      </c>
      <c r="D2">
        <f>A2-1</f>
        <v>1</v>
      </c>
      <c r="E2">
        <f>3*(A2+1)</f>
        <v>9</v>
      </c>
      <c r="F2">
        <f>SUM(C2:E2)</f>
        <v>10</v>
      </c>
      <c r="G2">
        <f>F2/3</f>
        <v>3.3333333333333335</v>
      </c>
    </row>
    <row r="4" spans="1:18" x14ac:dyDescent="0.25">
      <c r="P4">
        <v>14077.3</v>
      </c>
    </row>
    <row r="5" spans="1:18" ht="21.75" customHeight="1" x14ac:dyDescent="0.25">
      <c r="P5">
        <v>3384.8</v>
      </c>
    </row>
    <row r="6" spans="1:18" ht="21.75" customHeight="1" x14ac:dyDescent="0.25">
      <c r="P6">
        <v>8226.9</v>
      </c>
    </row>
    <row r="7" spans="1:18" ht="21.75" customHeight="1" x14ac:dyDescent="0.25">
      <c r="P7">
        <v>7949.5</v>
      </c>
    </row>
    <row r="8" spans="1:18" ht="21.75" customHeight="1" x14ac:dyDescent="0.25">
      <c r="P8">
        <v>4354.8</v>
      </c>
    </row>
    <row r="9" spans="1:18" x14ac:dyDescent="0.25">
      <c r="P9">
        <f>SUM(P4:P8)</f>
        <v>37993.300000000003</v>
      </c>
      <c r="R9" s="10">
        <f>P6/P9</f>
        <v>0.21653554705698108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6" workbookViewId="0">
      <selection activeCell="G10" sqref="G10:J25"/>
    </sheetView>
  </sheetViews>
  <sheetFormatPr defaultRowHeight="15" x14ac:dyDescent="0.25"/>
  <cols>
    <col min="14" max="14" width="12.42578125" bestFit="1" customWidth="1"/>
  </cols>
  <sheetData>
    <row r="1" spans="1:20" x14ac:dyDescent="0.25">
      <c r="A1">
        <v>1</v>
      </c>
      <c r="B1">
        <v>3</v>
      </c>
      <c r="C1">
        <f>A1*B1</f>
        <v>3</v>
      </c>
      <c r="E1">
        <f>ABS($D$8-A1)</f>
        <v>3</v>
      </c>
      <c r="F1">
        <f>B1</f>
        <v>3</v>
      </c>
    </row>
    <row r="2" spans="1:20" x14ac:dyDescent="0.25">
      <c r="A2">
        <v>2</v>
      </c>
      <c r="B2">
        <v>1</v>
      </c>
      <c r="C2">
        <f t="shared" ref="C2:C7" si="0">A2*B2</f>
        <v>2</v>
      </c>
      <c r="E2">
        <f t="shared" ref="E2:E7" si="1">ABS($D$8-A2)</f>
        <v>2</v>
      </c>
      <c r="F2">
        <f t="shared" ref="F2:F7" si="2">B2</f>
        <v>1</v>
      </c>
    </row>
    <row r="3" spans="1:20" x14ac:dyDescent="0.25">
      <c r="A3">
        <v>3</v>
      </c>
      <c r="B3">
        <v>3</v>
      </c>
      <c r="C3">
        <f t="shared" si="0"/>
        <v>9</v>
      </c>
      <c r="E3">
        <f t="shared" si="1"/>
        <v>1</v>
      </c>
    </row>
    <row r="4" spans="1:20" x14ac:dyDescent="0.25">
      <c r="A4">
        <v>4</v>
      </c>
      <c r="B4">
        <v>1</v>
      </c>
      <c r="C4">
        <f t="shared" si="0"/>
        <v>4</v>
      </c>
      <c r="E4">
        <f t="shared" si="1"/>
        <v>0</v>
      </c>
      <c r="L4">
        <v>1</v>
      </c>
      <c r="M4">
        <v>2</v>
      </c>
      <c r="N4">
        <v>3</v>
      </c>
      <c r="O4">
        <v>5</v>
      </c>
      <c r="P4">
        <v>6</v>
      </c>
    </row>
    <row r="5" spans="1:20" x14ac:dyDescent="0.25">
      <c r="A5">
        <v>5</v>
      </c>
      <c r="B5">
        <v>3</v>
      </c>
      <c r="C5">
        <f t="shared" si="0"/>
        <v>15</v>
      </c>
      <c r="E5">
        <f t="shared" si="1"/>
        <v>1</v>
      </c>
    </row>
    <row r="6" spans="1:20" x14ac:dyDescent="0.25">
      <c r="A6">
        <v>6</v>
      </c>
      <c r="B6">
        <v>1</v>
      </c>
      <c r="C6">
        <f t="shared" si="0"/>
        <v>6</v>
      </c>
      <c r="E6">
        <f t="shared" si="1"/>
        <v>2</v>
      </c>
      <c r="F6">
        <f t="shared" si="2"/>
        <v>1</v>
      </c>
      <c r="M6" t="s">
        <v>10</v>
      </c>
      <c r="N6" t="s">
        <v>11</v>
      </c>
      <c r="O6" t="s">
        <v>12</v>
      </c>
      <c r="P6" t="s">
        <v>13</v>
      </c>
    </row>
    <row r="7" spans="1:20" x14ac:dyDescent="0.25">
      <c r="A7">
        <v>7</v>
      </c>
      <c r="B7">
        <v>3</v>
      </c>
      <c r="C7">
        <f t="shared" si="0"/>
        <v>21</v>
      </c>
      <c r="E7">
        <f t="shared" si="1"/>
        <v>3</v>
      </c>
      <c r="F7">
        <f t="shared" si="2"/>
        <v>3</v>
      </c>
      <c r="M7">
        <v>2</v>
      </c>
      <c r="N7">
        <v>3</v>
      </c>
      <c r="O7">
        <v>6</v>
      </c>
      <c r="P7">
        <v>1</v>
      </c>
    </row>
    <row r="8" spans="1:20" x14ac:dyDescent="0.25">
      <c r="B8">
        <f>SUM(B1:B7)</f>
        <v>15</v>
      </c>
      <c r="C8">
        <f>SUM(C1:C7)</f>
        <v>60</v>
      </c>
      <c r="D8">
        <f>C8/B8</f>
        <v>4</v>
      </c>
      <c r="F8">
        <f>SUM(F1:F7)</f>
        <v>8</v>
      </c>
      <c r="G8">
        <f>F8/B8</f>
        <v>0.53333333333333333</v>
      </c>
      <c r="M8">
        <v>5</v>
      </c>
      <c r="N8">
        <v>3</v>
      </c>
      <c r="O8">
        <v>6</v>
      </c>
      <c r="P8">
        <v>1</v>
      </c>
      <c r="Q8">
        <v>4</v>
      </c>
      <c r="R8">
        <v>6</v>
      </c>
      <c r="S8">
        <f>Q8*R8</f>
        <v>24</v>
      </c>
    </row>
    <row r="9" spans="1:20" x14ac:dyDescent="0.25">
      <c r="M9">
        <v>3</v>
      </c>
      <c r="N9">
        <v>2</v>
      </c>
      <c r="O9">
        <v>6</v>
      </c>
      <c r="P9">
        <v>1</v>
      </c>
      <c r="Q9">
        <v>4</v>
      </c>
      <c r="R9">
        <v>6</v>
      </c>
      <c r="S9">
        <f t="shared" ref="S9:S10" si="3">Q9*R9</f>
        <v>24</v>
      </c>
    </row>
    <row r="10" spans="1:20" x14ac:dyDescent="0.25">
      <c r="A10">
        <v>0</v>
      </c>
      <c r="B10">
        <f>(5*A10^3)/8</f>
        <v>0</v>
      </c>
      <c r="G10">
        <v>0</v>
      </c>
      <c r="H10">
        <f>INT(G10/3)</f>
        <v>0</v>
      </c>
      <c r="I10">
        <f>MOD(G10,3)</f>
        <v>0</v>
      </c>
      <c r="M10">
        <v>5</v>
      </c>
      <c r="N10">
        <v>2</v>
      </c>
      <c r="O10">
        <v>6</v>
      </c>
      <c r="P10">
        <v>1</v>
      </c>
      <c r="Q10">
        <v>4</v>
      </c>
      <c r="R10">
        <v>6</v>
      </c>
      <c r="S10">
        <f t="shared" si="3"/>
        <v>24</v>
      </c>
    </row>
    <row r="11" spans="1:20" x14ac:dyDescent="0.25">
      <c r="A11">
        <v>1</v>
      </c>
      <c r="B11">
        <f t="shared" ref="B11:B19" si="4">(5*A11^3)/8</f>
        <v>0.625</v>
      </c>
      <c r="G11">
        <v>1</v>
      </c>
      <c r="H11">
        <f t="shared" ref="H11:H24" si="5">INT(G11/3)</f>
        <v>0</v>
      </c>
      <c r="I11">
        <f t="shared" ref="I11:I24" si="6">MOD(G11,3)</f>
        <v>1</v>
      </c>
      <c r="M11">
        <v>2</v>
      </c>
      <c r="N11">
        <v>5</v>
      </c>
      <c r="O11">
        <v>6</v>
      </c>
      <c r="P11">
        <v>1</v>
      </c>
      <c r="Q11">
        <v>4</v>
      </c>
      <c r="R11">
        <v>6</v>
      </c>
      <c r="S11">
        <f t="shared" ref="S11:S12" si="7">Q11*R11</f>
        <v>24</v>
      </c>
    </row>
    <row r="12" spans="1:20" x14ac:dyDescent="0.25">
      <c r="A12">
        <v>2</v>
      </c>
      <c r="B12">
        <f t="shared" si="4"/>
        <v>5</v>
      </c>
      <c r="G12">
        <v>2</v>
      </c>
      <c r="H12">
        <f t="shared" si="5"/>
        <v>0</v>
      </c>
      <c r="I12">
        <f t="shared" si="6"/>
        <v>2</v>
      </c>
      <c r="M12" s="12">
        <v>3</v>
      </c>
      <c r="N12" s="12">
        <v>5</v>
      </c>
      <c r="O12" s="12">
        <v>6</v>
      </c>
      <c r="P12" s="12">
        <v>1</v>
      </c>
      <c r="Q12">
        <v>4</v>
      </c>
      <c r="R12">
        <v>6</v>
      </c>
      <c r="S12">
        <f t="shared" si="7"/>
        <v>24</v>
      </c>
    </row>
    <row r="13" spans="1:20" x14ac:dyDescent="0.25">
      <c r="A13">
        <v>3</v>
      </c>
      <c r="B13">
        <f t="shared" si="4"/>
        <v>16.875</v>
      </c>
      <c r="G13">
        <v>3</v>
      </c>
      <c r="H13">
        <f t="shared" si="5"/>
        <v>1</v>
      </c>
      <c r="I13">
        <f t="shared" si="6"/>
        <v>0</v>
      </c>
      <c r="M13">
        <v>2</v>
      </c>
      <c r="N13">
        <v>6</v>
      </c>
      <c r="O13">
        <v>3</v>
      </c>
      <c r="P13">
        <v>1</v>
      </c>
    </row>
    <row r="14" spans="1:20" x14ac:dyDescent="0.25">
      <c r="A14">
        <v>4</v>
      </c>
      <c r="B14">
        <f t="shared" si="4"/>
        <v>40</v>
      </c>
      <c r="G14">
        <v>4</v>
      </c>
      <c r="H14">
        <f t="shared" si="5"/>
        <v>1</v>
      </c>
      <c r="I14">
        <f t="shared" si="6"/>
        <v>1</v>
      </c>
      <c r="M14">
        <v>5</v>
      </c>
      <c r="N14">
        <v>6</v>
      </c>
      <c r="O14">
        <v>3</v>
      </c>
      <c r="P14">
        <v>1</v>
      </c>
      <c r="S14">
        <f>SUM(S8:S10)</f>
        <v>72</v>
      </c>
      <c r="T14">
        <f>S14/S15</f>
        <v>0.6</v>
      </c>
    </row>
    <row r="15" spans="1:20" x14ac:dyDescent="0.25">
      <c r="A15">
        <v>5</v>
      </c>
      <c r="B15">
        <f t="shared" si="4"/>
        <v>78.125</v>
      </c>
      <c r="G15">
        <v>5</v>
      </c>
      <c r="H15">
        <f t="shared" si="5"/>
        <v>1</v>
      </c>
      <c r="I15">
        <f t="shared" si="6"/>
        <v>2</v>
      </c>
      <c r="M15">
        <v>6</v>
      </c>
      <c r="N15">
        <v>2</v>
      </c>
      <c r="O15">
        <v>3</v>
      </c>
      <c r="P15">
        <v>1</v>
      </c>
      <c r="S15">
        <f>SUM(S8:S12)</f>
        <v>120</v>
      </c>
    </row>
    <row r="16" spans="1:20" x14ac:dyDescent="0.25">
      <c r="A16">
        <v>6</v>
      </c>
      <c r="B16">
        <f t="shared" si="4"/>
        <v>135</v>
      </c>
      <c r="G16">
        <v>6</v>
      </c>
      <c r="H16">
        <f t="shared" si="5"/>
        <v>2</v>
      </c>
      <c r="I16">
        <f t="shared" si="6"/>
        <v>0</v>
      </c>
      <c r="M16">
        <v>5</v>
      </c>
      <c r="N16">
        <v>2</v>
      </c>
      <c r="O16">
        <v>3</v>
      </c>
      <c r="P16">
        <v>1</v>
      </c>
    </row>
    <row r="17" spans="1:16" x14ac:dyDescent="0.25">
      <c r="A17">
        <v>7</v>
      </c>
      <c r="B17">
        <f t="shared" si="4"/>
        <v>214.375</v>
      </c>
      <c r="G17" s="11">
        <v>7</v>
      </c>
      <c r="H17" s="11">
        <f t="shared" si="5"/>
        <v>2</v>
      </c>
      <c r="I17" s="11">
        <f t="shared" si="6"/>
        <v>1</v>
      </c>
      <c r="M17">
        <v>2</v>
      </c>
      <c r="N17">
        <v>5</v>
      </c>
      <c r="O17">
        <v>3</v>
      </c>
      <c r="P17">
        <v>1</v>
      </c>
    </row>
    <row r="18" spans="1:16" x14ac:dyDescent="0.25">
      <c r="A18">
        <v>8</v>
      </c>
      <c r="B18">
        <f t="shared" si="4"/>
        <v>320</v>
      </c>
      <c r="G18">
        <v>8</v>
      </c>
      <c r="H18">
        <f t="shared" si="5"/>
        <v>2</v>
      </c>
      <c r="I18">
        <f t="shared" si="6"/>
        <v>2</v>
      </c>
      <c r="M18" s="12">
        <v>6</v>
      </c>
      <c r="N18" s="12">
        <v>5</v>
      </c>
      <c r="O18" s="12">
        <v>3</v>
      </c>
      <c r="P18" s="12">
        <v>1</v>
      </c>
    </row>
    <row r="19" spans="1:16" x14ac:dyDescent="0.25">
      <c r="A19">
        <v>9</v>
      </c>
      <c r="B19">
        <f t="shared" si="4"/>
        <v>455.625</v>
      </c>
      <c r="G19">
        <v>9</v>
      </c>
      <c r="H19">
        <f t="shared" si="5"/>
        <v>3</v>
      </c>
      <c r="I19">
        <f t="shared" si="6"/>
        <v>0</v>
      </c>
      <c r="M19">
        <v>3</v>
      </c>
      <c r="N19">
        <v>6</v>
      </c>
      <c r="O19">
        <v>2</v>
      </c>
      <c r="P19">
        <v>1</v>
      </c>
    </row>
    <row r="20" spans="1:16" x14ac:dyDescent="0.25">
      <c r="C20">
        <v>4</v>
      </c>
      <c r="D20">
        <f>C20/10</f>
        <v>0.4</v>
      </c>
      <c r="G20">
        <v>10</v>
      </c>
      <c r="H20">
        <f t="shared" si="5"/>
        <v>3</v>
      </c>
      <c r="I20">
        <f t="shared" si="6"/>
        <v>1</v>
      </c>
      <c r="M20">
        <v>5</v>
      </c>
      <c r="N20">
        <v>6</v>
      </c>
      <c r="O20">
        <v>2</v>
      </c>
      <c r="P20">
        <v>1</v>
      </c>
    </row>
    <row r="21" spans="1:16" x14ac:dyDescent="0.25">
      <c r="G21">
        <v>11</v>
      </c>
      <c r="H21">
        <f t="shared" si="5"/>
        <v>3</v>
      </c>
      <c r="I21">
        <f t="shared" si="6"/>
        <v>2</v>
      </c>
      <c r="M21">
        <v>6</v>
      </c>
      <c r="N21">
        <v>3</v>
      </c>
      <c r="O21">
        <v>2</v>
      </c>
      <c r="P21">
        <v>1</v>
      </c>
    </row>
    <row r="22" spans="1:16" x14ac:dyDescent="0.25">
      <c r="G22">
        <v>12</v>
      </c>
      <c r="H22">
        <f t="shared" si="5"/>
        <v>4</v>
      </c>
      <c r="I22">
        <f t="shared" si="6"/>
        <v>0</v>
      </c>
      <c r="M22">
        <v>5</v>
      </c>
      <c r="N22">
        <v>3</v>
      </c>
      <c r="O22">
        <v>2</v>
      </c>
      <c r="P22">
        <v>1</v>
      </c>
    </row>
    <row r="23" spans="1:16" x14ac:dyDescent="0.25">
      <c r="G23">
        <v>13</v>
      </c>
      <c r="H23">
        <f t="shared" si="5"/>
        <v>4</v>
      </c>
      <c r="I23">
        <f t="shared" si="6"/>
        <v>1</v>
      </c>
      <c r="M23">
        <v>3</v>
      </c>
      <c r="N23">
        <v>5</v>
      </c>
      <c r="O23">
        <v>2</v>
      </c>
      <c r="P23">
        <v>1</v>
      </c>
    </row>
    <row r="24" spans="1:16" x14ac:dyDescent="0.25">
      <c r="G24" s="11">
        <v>14</v>
      </c>
      <c r="H24" s="11">
        <f t="shared" si="5"/>
        <v>4</v>
      </c>
      <c r="I24" s="11">
        <f t="shared" si="6"/>
        <v>2</v>
      </c>
      <c r="J24">
        <f>2/G25</f>
        <v>0.13333333333333333</v>
      </c>
      <c r="M24" s="12">
        <v>6</v>
      </c>
      <c r="N24" s="12">
        <v>5</v>
      </c>
      <c r="O24" s="12">
        <v>2</v>
      </c>
      <c r="P24" s="12">
        <v>1</v>
      </c>
    </row>
    <row r="25" spans="1:16" x14ac:dyDescent="0.25">
      <c r="G25">
        <f>COUNT(G10:G24)</f>
        <v>15</v>
      </c>
      <c r="M25">
        <v>3</v>
      </c>
      <c r="N25">
        <v>6</v>
      </c>
      <c r="O25">
        <v>5</v>
      </c>
      <c r="P25">
        <v>1</v>
      </c>
    </row>
    <row r="26" spans="1:16" x14ac:dyDescent="0.25">
      <c r="M26">
        <v>2</v>
      </c>
      <c r="N26">
        <v>6</v>
      </c>
      <c r="O26">
        <v>5</v>
      </c>
      <c r="P26">
        <v>1</v>
      </c>
    </row>
    <row r="27" spans="1:16" x14ac:dyDescent="0.25">
      <c r="M27">
        <v>6</v>
      </c>
      <c r="N27">
        <v>3</v>
      </c>
      <c r="O27">
        <v>5</v>
      </c>
      <c r="P27">
        <v>1</v>
      </c>
    </row>
    <row r="28" spans="1:16" x14ac:dyDescent="0.25">
      <c r="M28">
        <v>2</v>
      </c>
      <c r="N28">
        <v>3</v>
      </c>
      <c r="O28">
        <v>5</v>
      </c>
      <c r="P28">
        <v>1</v>
      </c>
    </row>
    <row r="29" spans="1:16" x14ac:dyDescent="0.25">
      <c r="M29">
        <v>3</v>
      </c>
      <c r="N29">
        <v>2</v>
      </c>
      <c r="O29">
        <v>5</v>
      </c>
      <c r="P29">
        <v>1</v>
      </c>
    </row>
    <row r="30" spans="1:16" x14ac:dyDescent="0.25">
      <c r="M30" s="12">
        <v>6</v>
      </c>
      <c r="N30" s="12">
        <v>2</v>
      </c>
      <c r="O30" s="12">
        <v>5</v>
      </c>
      <c r="P30" s="1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8" sqref="F8:I16"/>
    </sheetView>
  </sheetViews>
  <sheetFormatPr defaultRowHeight="15" x14ac:dyDescent="0.25"/>
  <cols>
    <col min="2" max="2" width="10.42578125" bestFit="1" customWidth="1"/>
  </cols>
  <sheetData>
    <row r="1" spans="1:9" x14ac:dyDescent="0.25">
      <c r="A1" t="s">
        <v>14</v>
      </c>
      <c r="B1" t="s">
        <v>15</v>
      </c>
      <c r="C1" t="s">
        <v>16</v>
      </c>
    </row>
    <row r="2" spans="1:9" x14ac:dyDescent="0.25">
      <c r="A2">
        <v>1150</v>
      </c>
      <c r="B2">
        <v>13</v>
      </c>
      <c r="C2">
        <v>2550</v>
      </c>
    </row>
    <row r="3" spans="1:9" x14ac:dyDescent="0.25">
      <c r="B3">
        <f>A2*B2</f>
        <v>14950</v>
      </c>
    </row>
    <row r="4" spans="1:9" x14ac:dyDescent="0.25">
      <c r="C4">
        <f>SUM(C2,B3)</f>
        <v>17500</v>
      </c>
      <c r="D4">
        <f>B2+1</f>
        <v>14</v>
      </c>
      <c r="E4">
        <f>C4/D4</f>
        <v>1250</v>
      </c>
    </row>
    <row r="8" spans="1:9" x14ac:dyDescent="0.25">
      <c r="F8" s="14" t="s">
        <v>25</v>
      </c>
      <c r="G8" t="s">
        <v>26</v>
      </c>
      <c r="H8" t="s">
        <v>27</v>
      </c>
    </row>
    <row r="9" spans="1:9" x14ac:dyDescent="0.25">
      <c r="F9" t="s">
        <v>22</v>
      </c>
      <c r="G9" t="s">
        <v>23</v>
      </c>
      <c r="H9" t="s">
        <v>24</v>
      </c>
      <c r="I9">
        <f>1/6</f>
        <v>0.16666666666666666</v>
      </c>
    </row>
    <row r="10" spans="1:9" x14ac:dyDescent="0.25">
      <c r="G10" t="s">
        <v>24</v>
      </c>
      <c r="H10" t="s">
        <v>23</v>
      </c>
    </row>
    <row r="12" spans="1:9" x14ac:dyDescent="0.25">
      <c r="F12" t="s">
        <v>23</v>
      </c>
      <c r="G12" t="s">
        <v>22</v>
      </c>
      <c r="H12" t="s">
        <v>24</v>
      </c>
    </row>
    <row r="13" spans="1:9" x14ac:dyDescent="0.25">
      <c r="G13" t="s">
        <v>24</v>
      </c>
      <c r="H13" t="s">
        <v>22</v>
      </c>
    </row>
    <row r="15" spans="1:9" x14ac:dyDescent="0.25">
      <c r="F15" t="s">
        <v>24</v>
      </c>
      <c r="G15" t="s">
        <v>23</v>
      </c>
      <c r="H15" t="s">
        <v>22</v>
      </c>
    </row>
    <row r="16" spans="1:9" x14ac:dyDescent="0.25">
      <c r="G16" t="s">
        <v>22</v>
      </c>
      <c r="H16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22" sqref="E22"/>
    </sheetView>
  </sheetViews>
  <sheetFormatPr defaultRowHeight="15" x14ac:dyDescent="0.25"/>
  <sheetData>
    <row r="1" spans="1:3" x14ac:dyDescent="0.25">
      <c r="A1" t="s">
        <v>17</v>
      </c>
      <c r="B1" t="s">
        <v>18</v>
      </c>
      <c r="C1" t="s">
        <v>19</v>
      </c>
    </row>
    <row r="2" spans="1:3" x14ac:dyDescent="0.25">
      <c r="A2">
        <v>0</v>
      </c>
      <c r="B2">
        <f>INT(A2/3)</f>
        <v>0</v>
      </c>
      <c r="C2">
        <f>MOD(A2,3)</f>
        <v>0</v>
      </c>
    </row>
    <row r="3" spans="1:3" x14ac:dyDescent="0.25">
      <c r="A3">
        <v>1</v>
      </c>
      <c r="B3">
        <f t="shared" ref="B3:B16" si="0">INT(A3/3)</f>
        <v>0</v>
      </c>
      <c r="C3">
        <f t="shared" ref="C3:C16" si="1">MOD(A3,3)</f>
        <v>1</v>
      </c>
    </row>
    <row r="4" spans="1:3" x14ac:dyDescent="0.25">
      <c r="A4">
        <v>2</v>
      </c>
      <c r="B4">
        <f t="shared" si="0"/>
        <v>0</v>
      </c>
      <c r="C4">
        <f t="shared" si="1"/>
        <v>2</v>
      </c>
    </row>
    <row r="5" spans="1:3" x14ac:dyDescent="0.25">
      <c r="A5">
        <v>3</v>
      </c>
      <c r="B5">
        <f t="shared" si="0"/>
        <v>1</v>
      </c>
      <c r="C5">
        <f t="shared" si="1"/>
        <v>0</v>
      </c>
    </row>
    <row r="6" spans="1:3" x14ac:dyDescent="0.25">
      <c r="A6">
        <v>4</v>
      </c>
      <c r="B6">
        <f t="shared" si="0"/>
        <v>1</v>
      </c>
      <c r="C6">
        <f t="shared" si="1"/>
        <v>1</v>
      </c>
    </row>
    <row r="7" spans="1:3" x14ac:dyDescent="0.25">
      <c r="A7">
        <v>5</v>
      </c>
      <c r="B7">
        <f t="shared" si="0"/>
        <v>1</v>
      </c>
      <c r="C7">
        <f t="shared" si="1"/>
        <v>2</v>
      </c>
    </row>
    <row r="8" spans="1:3" x14ac:dyDescent="0.25">
      <c r="A8">
        <v>6</v>
      </c>
      <c r="B8">
        <f t="shared" si="0"/>
        <v>2</v>
      </c>
      <c r="C8">
        <f t="shared" si="1"/>
        <v>0</v>
      </c>
    </row>
    <row r="9" spans="1:3" x14ac:dyDescent="0.25">
      <c r="A9" s="11">
        <v>7</v>
      </c>
      <c r="B9" s="11">
        <f t="shared" si="0"/>
        <v>2</v>
      </c>
      <c r="C9" s="11">
        <f t="shared" si="1"/>
        <v>1</v>
      </c>
    </row>
    <row r="10" spans="1:3" x14ac:dyDescent="0.25">
      <c r="A10">
        <v>8</v>
      </c>
      <c r="B10">
        <f t="shared" si="0"/>
        <v>2</v>
      </c>
      <c r="C10">
        <f t="shared" si="1"/>
        <v>2</v>
      </c>
    </row>
    <row r="11" spans="1:3" x14ac:dyDescent="0.25">
      <c r="A11">
        <v>9</v>
      </c>
      <c r="B11">
        <f t="shared" si="0"/>
        <v>3</v>
      </c>
      <c r="C11">
        <f t="shared" si="1"/>
        <v>0</v>
      </c>
    </row>
    <row r="12" spans="1:3" x14ac:dyDescent="0.25">
      <c r="A12">
        <v>10</v>
      </c>
      <c r="B12">
        <f t="shared" si="0"/>
        <v>3</v>
      </c>
      <c r="C12">
        <f t="shared" si="1"/>
        <v>1</v>
      </c>
    </row>
    <row r="13" spans="1:3" x14ac:dyDescent="0.25">
      <c r="A13">
        <v>11</v>
      </c>
      <c r="B13">
        <f t="shared" si="0"/>
        <v>3</v>
      </c>
      <c r="C13">
        <f t="shared" si="1"/>
        <v>2</v>
      </c>
    </row>
    <row r="14" spans="1:3" x14ac:dyDescent="0.25">
      <c r="A14">
        <v>12</v>
      </c>
      <c r="B14">
        <f t="shared" si="0"/>
        <v>4</v>
      </c>
      <c r="C14">
        <f t="shared" si="1"/>
        <v>0</v>
      </c>
    </row>
    <row r="15" spans="1:3" x14ac:dyDescent="0.25">
      <c r="A15">
        <v>13</v>
      </c>
      <c r="B15">
        <f t="shared" si="0"/>
        <v>4</v>
      </c>
      <c r="C15">
        <f t="shared" si="1"/>
        <v>1</v>
      </c>
    </row>
    <row r="16" spans="1:3" x14ac:dyDescent="0.25">
      <c r="A16" s="11">
        <v>14</v>
      </c>
      <c r="B16" s="11">
        <f t="shared" si="0"/>
        <v>4</v>
      </c>
      <c r="C16" s="11">
        <f t="shared" si="1"/>
        <v>2</v>
      </c>
    </row>
    <row r="17" spans="1:5" x14ac:dyDescent="0.25">
      <c r="A17">
        <f>COUNT(A2:A16)</f>
        <v>15</v>
      </c>
      <c r="C17">
        <v>2</v>
      </c>
      <c r="D17" s="13">
        <f>2/15</f>
        <v>0.13333333333333333</v>
      </c>
      <c r="E17">
        <f>C17/A17</f>
        <v>0.13333333333333333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L8" sqref="L8"/>
    </sheetView>
  </sheetViews>
  <sheetFormatPr defaultRowHeight="15" x14ac:dyDescent="0.25"/>
  <sheetData>
    <row r="1" spans="1:12" x14ac:dyDescent="0.25">
      <c r="A1">
        <v>-5</v>
      </c>
      <c r="B1">
        <v>-5</v>
      </c>
      <c r="C1">
        <f>SUM(A1:B1)</f>
        <v>-10</v>
      </c>
      <c r="D1">
        <f>C1^2</f>
        <v>100</v>
      </c>
      <c r="E1">
        <f>A1^2</f>
        <v>25</v>
      </c>
      <c r="F1">
        <f>B1^2</f>
        <v>25</v>
      </c>
      <c r="G1">
        <f>SUM(E1:F1)</f>
        <v>50</v>
      </c>
    </row>
    <row r="2" spans="1:12" x14ac:dyDescent="0.25">
      <c r="A2">
        <v>-4</v>
      </c>
      <c r="B2">
        <v>-4</v>
      </c>
      <c r="C2">
        <f t="shared" ref="C2:C10" si="0">SUM(A2:B2)</f>
        <v>-8</v>
      </c>
      <c r="D2">
        <f t="shared" ref="D2:D10" si="1">C2^2</f>
        <v>64</v>
      </c>
      <c r="E2">
        <f t="shared" ref="E2:E10" si="2">A2^2</f>
        <v>16</v>
      </c>
      <c r="F2">
        <f t="shared" ref="F2:F10" si="3">B2^2</f>
        <v>16</v>
      </c>
      <c r="G2">
        <f t="shared" ref="G2:G10" si="4">SUM(E2:F2)</f>
        <v>32</v>
      </c>
      <c r="I2">
        <v>0</v>
      </c>
      <c r="J2" t="s">
        <v>20</v>
      </c>
      <c r="K2">
        <v>5</v>
      </c>
    </row>
    <row r="3" spans="1:12" x14ac:dyDescent="0.25">
      <c r="A3">
        <v>-3</v>
      </c>
      <c r="B3">
        <v>-3</v>
      </c>
      <c r="C3">
        <f t="shared" si="0"/>
        <v>-6</v>
      </c>
      <c r="D3">
        <f t="shared" si="1"/>
        <v>36</v>
      </c>
      <c r="E3">
        <f t="shared" si="2"/>
        <v>9</v>
      </c>
      <c r="F3">
        <f t="shared" si="3"/>
        <v>9</v>
      </c>
      <c r="G3">
        <f t="shared" si="4"/>
        <v>18</v>
      </c>
      <c r="I3">
        <v>0</v>
      </c>
      <c r="J3" t="s">
        <v>21</v>
      </c>
      <c r="K3">
        <v>5</v>
      </c>
    </row>
    <row r="4" spans="1:12" x14ac:dyDescent="0.25">
      <c r="A4">
        <v>-2</v>
      </c>
      <c r="B4">
        <v>-2</v>
      </c>
      <c r="C4">
        <f t="shared" si="0"/>
        <v>-4</v>
      </c>
      <c r="D4">
        <f t="shared" si="1"/>
        <v>16</v>
      </c>
      <c r="E4">
        <f t="shared" si="2"/>
        <v>4</v>
      </c>
      <c r="F4">
        <f t="shared" si="3"/>
        <v>4</v>
      </c>
      <c r="G4">
        <f t="shared" si="4"/>
        <v>8</v>
      </c>
    </row>
    <row r="5" spans="1:12" x14ac:dyDescent="0.25">
      <c r="A5">
        <v>-1</v>
      </c>
      <c r="B5">
        <v>-1</v>
      </c>
      <c r="C5">
        <f t="shared" si="0"/>
        <v>-2</v>
      </c>
      <c r="D5">
        <f t="shared" si="1"/>
        <v>4</v>
      </c>
      <c r="E5">
        <f t="shared" si="2"/>
        <v>1</v>
      </c>
      <c r="F5">
        <f t="shared" si="3"/>
        <v>1</v>
      </c>
      <c r="G5">
        <f t="shared" si="4"/>
        <v>2</v>
      </c>
    </row>
    <row r="6" spans="1:12" x14ac:dyDescent="0.25">
      <c r="A6">
        <v>1</v>
      </c>
      <c r="B6">
        <v>1</v>
      </c>
      <c r="C6">
        <f t="shared" si="0"/>
        <v>2</v>
      </c>
      <c r="D6">
        <f t="shared" si="1"/>
        <v>4</v>
      </c>
      <c r="E6">
        <f t="shared" si="2"/>
        <v>1</v>
      </c>
      <c r="F6">
        <f t="shared" si="3"/>
        <v>1</v>
      </c>
      <c r="G6">
        <f t="shared" si="4"/>
        <v>2</v>
      </c>
    </row>
    <row r="7" spans="1:12" x14ac:dyDescent="0.25">
      <c r="A7">
        <v>2</v>
      </c>
      <c r="B7">
        <v>2</v>
      </c>
      <c r="C7">
        <f t="shared" si="0"/>
        <v>4</v>
      </c>
      <c r="D7">
        <f t="shared" si="1"/>
        <v>16</v>
      </c>
      <c r="E7">
        <f t="shared" si="2"/>
        <v>4</v>
      </c>
      <c r="F7">
        <f t="shared" si="3"/>
        <v>4</v>
      </c>
      <c r="G7">
        <f t="shared" si="4"/>
        <v>8</v>
      </c>
      <c r="I7">
        <v>25</v>
      </c>
      <c r="J7">
        <v>25</v>
      </c>
      <c r="K7">
        <f>SUM(I7:J7)</f>
        <v>50</v>
      </c>
    </row>
    <row r="8" spans="1:12" x14ac:dyDescent="0.25">
      <c r="A8">
        <v>3</v>
      </c>
      <c r="B8">
        <v>3</v>
      </c>
      <c r="C8">
        <f t="shared" si="0"/>
        <v>6</v>
      </c>
      <c r="D8">
        <f t="shared" si="1"/>
        <v>36</v>
      </c>
      <c r="E8">
        <f t="shared" si="2"/>
        <v>9</v>
      </c>
      <c r="F8">
        <f t="shared" si="3"/>
        <v>9</v>
      </c>
      <c r="G8">
        <f t="shared" si="4"/>
        <v>18</v>
      </c>
      <c r="K8">
        <f>10^2</f>
        <v>100</v>
      </c>
      <c r="L8">
        <f>K7/K8</f>
        <v>0.5</v>
      </c>
    </row>
    <row r="9" spans="1:12" x14ac:dyDescent="0.25">
      <c r="A9">
        <v>4</v>
      </c>
      <c r="B9">
        <v>4</v>
      </c>
      <c r="C9">
        <f t="shared" si="0"/>
        <v>8</v>
      </c>
      <c r="D9">
        <f t="shared" si="1"/>
        <v>64</v>
      </c>
      <c r="E9">
        <f t="shared" si="2"/>
        <v>16</v>
      </c>
      <c r="F9">
        <f t="shared" si="3"/>
        <v>16</v>
      </c>
      <c r="G9">
        <f t="shared" si="4"/>
        <v>32</v>
      </c>
    </row>
    <row r="10" spans="1:12" x14ac:dyDescent="0.25">
      <c r="A10">
        <v>5</v>
      </c>
      <c r="B10">
        <v>5</v>
      </c>
      <c r="C10">
        <f t="shared" si="0"/>
        <v>10</v>
      </c>
      <c r="D10">
        <f t="shared" si="1"/>
        <v>100</v>
      </c>
      <c r="E10">
        <f t="shared" si="2"/>
        <v>25</v>
      </c>
      <c r="F10">
        <f t="shared" si="3"/>
        <v>25</v>
      </c>
      <c r="G10">
        <f t="shared" si="4"/>
        <v>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15" sqref="F15"/>
    </sheetView>
  </sheetViews>
  <sheetFormatPr defaultRowHeight="15" x14ac:dyDescent="0.25"/>
  <sheetData>
    <row r="1" spans="1:6" x14ac:dyDescent="0.25">
      <c r="A1" s="16">
        <f>4/11</f>
        <v>0.36363636363636365</v>
      </c>
      <c r="B1" s="15">
        <f>11/40</f>
        <v>0.27500000000000002</v>
      </c>
      <c r="C1" s="15">
        <f>A1*B1</f>
        <v>0.1</v>
      </c>
    </row>
    <row r="5" spans="1:6" x14ac:dyDescent="0.25">
      <c r="A5" s="14" t="s">
        <v>25</v>
      </c>
      <c r="B5" t="s">
        <v>26</v>
      </c>
      <c r="C5" t="s">
        <v>27</v>
      </c>
    </row>
    <row r="6" spans="1:6" x14ac:dyDescent="0.25">
      <c r="A6">
        <v>45</v>
      </c>
      <c r="B6">
        <v>40</v>
      </c>
      <c r="C6">
        <v>15</v>
      </c>
      <c r="D6" s="11">
        <f>SUM(A6:C6)</f>
        <v>100</v>
      </c>
    </row>
    <row r="7" spans="1:6" x14ac:dyDescent="0.25">
      <c r="B7">
        <v>50</v>
      </c>
      <c r="C7">
        <v>30</v>
      </c>
      <c r="D7" s="11">
        <f>SUM(A6,B6,C7)</f>
        <v>115</v>
      </c>
    </row>
    <row r="8" spans="1:6" x14ac:dyDescent="0.25">
      <c r="D8" s="11">
        <f>SUM(A6,B7,C6)</f>
        <v>110</v>
      </c>
    </row>
    <row r="9" spans="1:6" x14ac:dyDescent="0.25">
      <c r="D9">
        <f>SUM(A6,B7,C7)</f>
        <v>125</v>
      </c>
    </row>
    <row r="11" spans="1:6" x14ac:dyDescent="0.25">
      <c r="A11">
        <v>60</v>
      </c>
      <c r="B11">
        <v>40</v>
      </c>
      <c r="C11">
        <v>15</v>
      </c>
      <c r="D11" s="11">
        <f>SUM(A11:C11)</f>
        <v>115</v>
      </c>
    </row>
    <row r="12" spans="1:6" x14ac:dyDescent="0.25">
      <c r="B12">
        <v>50</v>
      </c>
      <c r="C12">
        <v>30</v>
      </c>
      <c r="D12">
        <f>SUM(A11,B11,C12)</f>
        <v>130</v>
      </c>
    </row>
    <row r="13" spans="1:6" x14ac:dyDescent="0.25">
      <c r="D13">
        <f>SUM(A11,B12,C11)</f>
        <v>125</v>
      </c>
    </row>
    <row r="14" spans="1:6" x14ac:dyDescent="0.25">
      <c r="D14">
        <f>SUM(A11,B12,C12)</f>
        <v>140</v>
      </c>
      <c r="F14">
        <f>4/8</f>
        <v>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K4" sqref="K4"/>
    </sheetView>
  </sheetViews>
  <sheetFormatPr defaultRowHeight="15" x14ac:dyDescent="0.25"/>
  <sheetData>
    <row r="1" spans="1:15" x14ac:dyDescent="0.25">
      <c r="A1">
        <v>51</v>
      </c>
      <c r="B1">
        <f>(A1-9)/13</f>
        <v>3.2307692307692308</v>
      </c>
      <c r="D1" s="2">
        <f>3/41</f>
        <v>7.3170731707317069E-2</v>
      </c>
      <c r="G1" s="17">
        <f>1.2/3</f>
        <v>0.39999999999999997</v>
      </c>
    </row>
    <row r="2" spans="1:15" x14ac:dyDescent="0.25">
      <c r="A2">
        <v>52</v>
      </c>
      <c r="B2">
        <f t="shared" ref="B2:B40" si="0">(A2-9)/13</f>
        <v>3.3076923076923075</v>
      </c>
      <c r="J2" t="s">
        <v>28</v>
      </c>
      <c r="K2" t="s">
        <v>29</v>
      </c>
      <c r="L2" t="s">
        <v>35</v>
      </c>
      <c r="M2" t="s">
        <v>30</v>
      </c>
      <c r="N2" t="s">
        <v>31</v>
      </c>
    </row>
    <row r="3" spans="1:15" x14ac:dyDescent="0.25">
      <c r="A3">
        <v>53</v>
      </c>
      <c r="B3">
        <f t="shared" si="0"/>
        <v>3.3846153846153846</v>
      </c>
      <c r="J3">
        <v>3</v>
      </c>
      <c r="K3">
        <v>45</v>
      </c>
      <c r="L3">
        <f>SUM(J3:K3)</f>
        <v>48</v>
      </c>
      <c r="M3">
        <v>6</v>
      </c>
      <c r="N3">
        <f>K3*2</f>
        <v>90</v>
      </c>
      <c r="O3">
        <f>SUM(M3:N3)</f>
        <v>96</v>
      </c>
    </row>
    <row r="4" spans="1:15" x14ac:dyDescent="0.25">
      <c r="A4">
        <v>54</v>
      </c>
      <c r="B4">
        <f t="shared" si="0"/>
        <v>3.4615384615384617</v>
      </c>
    </row>
    <row r="5" spans="1:15" x14ac:dyDescent="0.25">
      <c r="A5">
        <v>55</v>
      </c>
      <c r="B5">
        <f t="shared" si="0"/>
        <v>3.5384615384615383</v>
      </c>
    </row>
    <row r="6" spans="1:15" x14ac:dyDescent="0.25">
      <c r="A6">
        <v>56</v>
      </c>
      <c r="B6">
        <f t="shared" si="0"/>
        <v>3.6153846153846154</v>
      </c>
      <c r="J6" t="s">
        <v>33</v>
      </c>
      <c r="M6" t="s">
        <v>34</v>
      </c>
    </row>
    <row r="7" spans="1:15" x14ac:dyDescent="0.25">
      <c r="A7">
        <v>57</v>
      </c>
      <c r="B7">
        <f t="shared" si="0"/>
        <v>3.6923076923076925</v>
      </c>
      <c r="J7">
        <f>SUM(J3,M3)</f>
        <v>9</v>
      </c>
      <c r="M7">
        <f>J7+3*K3</f>
        <v>144</v>
      </c>
    </row>
    <row r="8" spans="1:15" x14ac:dyDescent="0.25">
      <c r="A8">
        <v>58</v>
      </c>
      <c r="B8">
        <f t="shared" si="0"/>
        <v>3.7692307692307692</v>
      </c>
    </row>
    <row r="9" spans="1:15" x14ac:dyDescent="0.25">
      <c r="A9">
        <v>59</v>
      </c>
      <c r="B9">
        <f t="shared" si="0"/>
        <v>3.8461538461538463</v>
      </c>
    </row>
    <row r="10" spans="1:15" x14ac:dyDescent="0.25">
      <c r="A10">
        <v>60</v>
      </c>
      <c r="B10">
        <f t="shared" si="0"/>
        <v>3.9230769230769229</v>
      </c>
    </row>
    <row r="11" spans="1:15" x14ac:dyDescent="0.25">
      <c r="A11">
        <v>61</v>
      </c>
      <c r="B11" s="11">
        <f t="shared" si="0"/>
        <v>4</v>
      </c>
      <c r="I11">
        <f>1/3</f>
        <v>0.33333333333333331</v>
      </c>
      <c r="J11" s="4">
        <f>L3/M7</f>
        <v>0.33333333333333331</v>
      </c>
      <c r="M11" s="17">
        <f>J3/J7</f>
        <v>0.33333333333333331</v>
      </c>
    </row>
    <row r="12" spans="1:15" x14ac:dyDescent="0.25">
      <c r="A12">
        <v>62</v>
      </c>
      <c r="B12">
        <f t="shared" si="0"/>
        <v>4.0769230769230766</v>
      </c>
    </row>
    <row r="13" spans="1:15" x14ac:dyDescent="0.25">
      <c r="A13">
        <v>63</v>
      </c>
      <c r="B13">
        <f t="shared" si="0"/>
        <v>4.1538461538461542</v>
      </c>
    </row>
    <row r="14" spans="1:15" x14ac:dyDescent="0.25">
      <c r="A14">
        <v>64</v>
      </c>
      <c r="B14">
        <f t="shared" si="0"/>
        <v>4.2307692307692308</v>
      </c>
    </row>
    <row r="15" spans="1:15" x14ac:dyDescent="0.25">
      <c r="A15">
        <v>65</v>
      </c>
      <c r="B15">
        <f t="shared" si="0"/>
        <v>4.3076923076923075</v>
      </c>
      <c r="J15" t="s">
        <v>36</v>
      </c>
      <c r="K15" s="18" t="s">
        <v>37</v>
      </c>
      <c r="L15" t="s">
        <v>32</v>
      </c>
    </row>
    <row r="16" spans="1:15" x14ac:dyDescent="0.25">
      <c r="A16">
        <v>66</v>
      </c>
      <c r="B16">
        <f t="shared" si="0"/>
        <v>4.384615384615385</v>
      </c>
      <c r="K16" s="18"/>
    </row>
    <row r="17" spans="1:12" x14ac:dyDescent="0.25">
      <c r="A17">
        <v>67</v>
      </c>
      <c r="B17">
        <f t="shared" si="0"/>
        <v>4.4615384615384617</v>
      </c>
      <c r="J17" t="s">
        <v>38</v>
      </c>
      <c r="K17" s="18" t="s">
        <v>39</v>
      </c>
      <c r="L17" t="s">
        <v>32</v>
      </c>
    </row>
    <row r="18" spans="1:12" x14ac:dyDescent="0.25">
      <c r="A18">
        <v>68</v>
      </c>
      <c r="B18">
        <f t="shared" si="0"/>
        <v>4.5384615384615383</v>
      </c>
    </row>
    <row r="19" spans="1:12" x14ac:dyDescent="0.25">
      <c r="A19">
        <v>69</v>
      </c>
      <c r="B19">
        <f t="shared" si="0"/>
        <v>4.615384615384615</v>
      </c>
    </row>
    <row r="20" spans="1:12" x14ac:dyDescent="0.25">
      <c r="A20">
        <v>70</v>
      </c>
      <c r="B20">
        <f t="shared" si="0"/>
        <v>4.6923076923076925</v>
      </c>
    </row>
    <row r="21" spans="1:12" x14ac:dyDescent="0.25">
      <c r="A21">
        <v>71</v>
      </c>
      <c r="B21">
        <f t="shared" si="0"/>
        <v>4.7692307692307692</v>
      </c>
    </row>
    <row r="22" spans="1:12" x14ac:dyDescent="0.25">
      <c r="A22">
        <v>72</v>
      </c>
      <c r="B22">
        <f t="shared" si="0"/>
        <v>4.8461538461538458</v>
      </c>
    </row>
    <row r="23" spans="1:12" x14ac:dyDescent="0.25">
      <c r="A23">
        <v>73</v>
      </c>
      <c r="B23">
        <f t="shared" si="0"/>
        <v>4.9230769230769234</v>
      </c>
    </row>
    <row r="24" spans="1:12" x14ac:dyDescent="0.25">
      <c r="A24">
        <v>74</v>
      </c>
      <c r="B24" s="11">
        <f t="shared" si="0"/>
        <v>5</v>
      </c>
    </row>
    <row r="25" spans="1:12" x14ac:dyDescent="0.25">
      <c r="A25">
        <v>75</v>
      </c>
      <c r="B25">
        <f t="shared" si="0"/>
        <v>5.0769230769230766</v>
      </c>
    </row>
    <row r="26" spans="1:12" x14ac:dyDescent="0.25">
      <c r="A26">
        <v>76</v>
      </c>
      <c r="B26">
        <f t="shared" si="0"/>
        <v>5.1538461538461542</v>
      </c>
    </row>
    <row r="27" spans="1:12" x14ac:dyDescent="0.25">
      <c r="A27">
        <v>77</v>
      </c>
      <c r="B27">
        <f t="shared" si="0"/>
        <v>5.2307692307692308</v>
      </c>
    </row>
    <row r="28" spans="1:12" x14ac:dyDescent="0.25">
      <c r="A28">
        <v>78</v>
      </c>
      <c r="B28">
        <f t="shared" si="0"/>
        <v>5.3076923076923075</v>
      </c>
    </row>
    <row r="29" spans="1:12" x14ac:dyDescent="0.25">
      <c r="A29">
        <v>79</v>
      </c>
      <c r="B29">
        <f t="shared" si="0"/>
        <v>5.384615384615385</v>
      </c>
    </row>
    <row r="30" spans="1:12" x14ac:dyDescent="0.25">
      <c r="A30">
        <v>80</v>
      </c>
      <c r="B30">
        <f t="shared" si="0"/>
        <v>5.4615384615384617</v>
      </c>
    </row>
    <row r="31" spans="1:12" x14ac:dyDescent="0.25">
      <c r="A31">
        <v>81</v>
      </c>
      <c r="B31">
        <f t="shared" si="0"/>
        <v>5.5384615384615383</v>
      </c>
    </row>
    <row r="32" spans="1:12" x14ac:dyDescent="0.25">
      <c r="A32">
        <v>82</v>
      </c>
      <c r="B32">
        <f t="shared" si="0"/>
        <v>5.615384615384615</v>
      </c>
    </row>
    <row r="33" spans="1:2" x14ac:dyDescent="0.25">
      <c r="A33">
        <v>83</v>
      </c>
      <c r="B33">
        <f t="shared" si="0"/>
        <v>5.6923076923076925</v>
      </c>
    </row>
    <row r="34" spans="1:2" x14ac:dyDescent="0.25">
      <c r="A34">
        <v>84</v>
      </c>
      <c r="B34">
        <f t="shared" si="0"/>
        <v>5.7692307692307692</v>
      </c>
    </row>
    <row r="35" spans="1:2" x14ac:dyDescent="0.25">
      <c r="A35">
        <v>85</v>
      </c>
      <c r="B35">
        <f t="shared" si="0"/>
        <v>5.8461538461538458</v>
      </c>
    </row>
    <row r="36" spans="1:2" x14ac:dyDescent="0.25">
      <c r="A36">
        <v>86</v>
      </c>
      <c r="B36">
        <f t="shared" si="0"/>
        <v>5.9230769230769234</v>
      </c>
    </row>
    <row r="37" spans="1:2" x14ac:dyDescent="0.25">
      <c r="A37">
        <v>87</v>
      </c>
      <c r="B37" s="11">
        <f t="shared" si="0"/>
        <v>6</v>
      </c>
    </row>
    <row r="38" spans="1:2" x14ac:dyDescent="0.25">
      <c r="A38">
        <v>88</v>
      </c>
      <c r="B38">
        <f t="shared" si="0"/>
        <v>6.0769230769230766</v>
      </c>
    </row>
    <row r="39" spans="1:2" x14ac:dyDescent="0.25">
      <c r="A39">
        <v>89</v>
      </c>
      <c r="B39">
        <f t="shared" si="0"/>
        <v>6.1538461538461542</v>
      </c>
    </row>
    <row r="40" spans="1:2" x14ac:dyDescent="0.25">
      <c r="A40">
        <v>90</v>
      </c>
      <c r="B40">
        <f t="shared" si="0"/>
        <v>6.2307692307692308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Makri Barbara</dc:creator>
  <cp:lastModifiedBy>Makri Barbara</cp:lastModifiedBy>
  <dcterms:created xsi:type="dcterms:W3CDTF">2023-01-25T13:43:25Z</dcterms:created>
  <dcterms:modified xsi:type="dcterms:W3CDTF">2023-01-29T06:13:23Z</dcterms:modified>
</cp:coreProperties>
</file>